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ve\Desktop\"/>
    </mc:Choice>
  </mc:AlternateContent>
  <bookViews>
    <workbookView xWindow="0" yWindow="0" windowWidth="23040" windowHeight="9384"/>
  </bookViews>
  <sheets>
    <sheet name="Ark1" sheetId="1" r:id="rId1"/>
    <sheet name="Ark2" sheetId="2" r:id="rId2"/>
    <sheet name="Ark3" sheetId="3" r:id="rId3"/>
  </sheets>
  <definedNames>
    <definedName name="_xlnm.Print_Area" localSheetId="0">'Ark1'!$A$1:$D$37</definedName>
  </definedNames>
  <calcPr calcId="152511"/>
</workbook>
</file>

<file path=xl/calcChain.xml><?xml version="1.0" encoding="utf-8"?>
<calcChain xmlns="http://schemas.openxmlformats.org/spreadsheetml/2006/main">
  <c r="D19" i="1" l="1"/>
  <c r="C33" i="1"/>
  <c r="D30" i="1" l="1"/>
  <c r="C27" i="1" s="1"/>
  <c r="C19" i="1"/>
  <c r="D37" i="1"/>
  <c r="D22" i="1" s="1"/>
  <c r="D7" i="1"/>
  <c r="D10" i="1" s="1"/>
  <c r="C37" i="1"/>
  <c r="C22" i="1" s="1"/>
  <c r="C7" i="1"/>
  <c r="C10" i="1" s="1"/>
  <c r="D21" i="1" l="1"/>
  <c r="D23" i="1" s="1"/>
  <c r="D24" i="1" s="1"/>
  <c r="C30" i="1" l="1"/>
  <c r="C21" i="1" s="1"/>
  <c r="C23" i="1" s="1"/>
  <c r="C24" i="1" s="1"/>
</calcChain>
</file>

<file path=xl/sharedStrings.xml><?xml version="1.0" encoding="utf-8"?>
<sst xmlns="http://schemas.openxmlformats.org/spreadsheetml/2006/main" count="35" uniqueCount="35">
  <si>
    <t>Ringerike O-lag</t>
  </si>
  <si>
    <t>Konto</t>
  </si>
  <si>
    <t>Eiendeler</t>
  </si>
  <si>
    <t>2080.08.27268</t>
  </si>
  <si>
    <t>2280.69.79027 (Ringerikekonto)</t>
  </si>
  <si>
    <t>Bankinnskudd</t>
  </si>
  <si>
    <t>Beholdning av drakter</t>
  </si>
  <si>
    <t>Sum eiendeler</t>
  </si>
  <si>
    <t>Avsetning skyldig materiell og utstyr, rekrutter</t>
  </si>
  <si>
    <t>Avsetning trykk av Trollpost</t>
  </si>
  <si>
    <t>Kartfond (note 1)</t>
  </si>
  <si>
    <t>Annen egenkapital (note 2)</t>
  </si>
  <si>
    <t>Sum egenkapital</t>
  </si>
  <si>
    <t>Sum gjeld og egenkapital</t>
  </si>
  <si>
    <t>BALANSE</t>
  </si>
  <si>
    <t>Gjeld:</t>
  </si>
  <si>
    <t>Gjeld og egenkapital:</t>
  </si>
  <si>
    <t>Note 1- Kartfond</t>
  </si>
  <si>
    <t>Inngående saldo kartfond</t>
  </si>
  <si>
    <t>Overført fra egenkapital</t>
  </si>
  <si>
    <t>Overført fra kart(drift)</t>
  </si>
  <si>
    <t>Utgående saldo kartfond</t>
  </si>
  <si>
    <t>Note 2- Annen egenkapital</t>
  </si>
  <si>
    <t>Inngående saldo annen egenkapital</t>
  </si>
  <si>
    <t>Overført fra kartfond</t>
  </si>
  <si>
    <t>Overført fra drift (ekskl.kart)</t>
  </si>
  <si>
    <t>Utgående saldo annen egenkapital</t>
  </si>
  <si>
    <t>Egenkapital:</t>
  </si>
  <si>
    <t>Sum gjeld:</t>
  </si>
  <si>
    <t>Avsetning O-skole</t>
  </si>
  <si>
    <t>Avsetning treningsleir ungdommer</t>
  </si>
  <si>
    <t>Res 2012 til konto for ungdomssatsing</t>
  </si>
  <si>
    <t>Avsetning planleggingskveld m/pizza</t>
  </si>
  <si>
    <t>Avsetning permier Ribbesmarsjen</t>
  </si>
  <si>
    <t>Utestående tilskudd kartprosjekter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</si>
</sst>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0" fillId="3" borderId="0" xfId="0" applyFill="1"/>
    <xf numFmtId="0" fontId="2" fillId="0" borderId="0" xfId="0" applyFont="1"/>
    <xf numFmtId="0" fontId="0" fillId="3" borderId="1" xfId="0" applyFill="1" applyBorder="1"/>
    <xf numFmtId="0" fontId="0" fillId="4" borderId="0" xfId="0" applyFill="1"/>
    <xf numFmtId="0" fontId="0" fillId="0" borderId="2" xfId="0" applyBorder="1"/>
    <xf numFmtId="4" fontId="0" fillId="0" borderId="3" xfId="0" applyNumberFormat="1" applyFont="1" applyBorder="1"/>
    <xf numFmtId="164" fontId="0" fillId="0" borderId="0" xfId="0" applyNumberFormat="1"/>
    <xf numFmtId="4" fontId="1" fillId="0" borderId="0" xfId="0" applyNumberFormat="1" applyFont="1" applyBorder="1"/>
    <xf numFmtId="4" fontId="0" fillId="0" borderId="0" xfId="0" applyNumberFormat="1"/>
    <xf numFmtId="4" fontId="0" fillId="0" borderId="5" xfId="0" applyNumberFormat="1" applyFont="1" applyBorder="1"/>
    <xf numFmtId="0" fontId="1" fillId="2" borderId="6" xfId="0" applyFont="1" applyFill="1" applyBorder="1"/>
    <xf numFmtId="0" fontId="0" fillId="2" borderId="7" xfId="0" applyFill="1" applyBorder="1"/>
    <xf numFmtId="14" fontId="0" fillId="2" borderId="7" xfId="0" applyNumberFormat="1" applyFill="1" applyBorder="1"/>
    <xf numFmtId="14" fontId="0" fillId="2" borderId="8" xfId="0" applyNumberFormat="1" applyFill="1" applyBorder="1"/>
    <xf numFmtId="0" fontId="0" fillId="2" borderId="6" xfId="0" applyFill="1" applyBorder="1"/>
    <xf numFmtId="0" fontId="3" fillId="0" borderId="9" xfId="0" applyFont="1" applyBorder="1"/>
    <xf numFmtId="0" fontId="0" fillId="0" borderId="3" xfId="0" applyBorder="1"/>
    <xf numFmtId="0" fontId="0" fillId="0" borderId="10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left"/>
    </xf>
    <xf numFmtId="4" fontId="0" fillId="0" borderId="10" xfId="0" applyNumberFormat="1" applyBorder="1" applyAlignment="1">
      <alignment horizontal="left"/>
    </xf>
    <xf numFmtId="4" fontId="0" fillId="0" borderId="3" xfId="0" applyNumberFormat="1" applyBorder="1"/>
    <xf numFmtId="4" fontId="0" fillId="0" borderId="10" xfId="0" applyNumberFormat="1" applyBorder="1"/>
    <xf numFmtId="0" fontId="0" fillId="3" borderId="11" xfId="0" applyFill="1" applyBorder="1"/>
    <xf numFmtId="4" fontId="0" fillId="3" borderId="1" xfId="0" applyNumberFormat="1" applyFill="1" applyBorder="1"/>
    <xf numFmtId="4" fontId="0" fillId="3" borderId="12" xfId="0" applyNumberFormat="1" applyFill="1" applyBorder="1"/>
    <xf numFmtId="0" fontId="1" fillId="0" borderId="9" xfId="0" applyFont="1" applyBorder="1"/>
    <xf numFmtId="164" fontId="0" fillId="0" borderId="3" xfId="0" applyNumberFormat="1" applyBorder="1"/>
    <xf numFmtId="164" fontId="0" fillId="0" borderId="10" xfId="0" applyNumberFormat="1" applyBorder="1"/>
    <xf numFmtId="4" fontId="0" fillId="0" borderId="10" xfId="0" applyNumberFormat="1" applyFont="1" applyBorder="1"/>
    <xf numFmtId="0" fontId="1" fillId="3" borderId="13" xfId="0" applyFont="1" applyFill="1" applyBorder="1"/>
    <xf numFmtId="0" fontId="0" fillId="3" borderId="4" xfId="0" applyFill="1" applyBorder="1"/>
    <xf numFmtId="164" fontId="0" fillId="3" borderId="4" xfId="0" applyNumberFormat="1" applyFill="1" applyBorder="1"/>
    <xf numFmtId="164" fontId="0" fillId="3" borderId="14" xfId="0" applyNumberFormat="1" applyFill="1" applyBorder="1"/>
    <xf numFmtId="0" fontId="0" fillId="0" borderId="15" xfId="0" applyBorder="1"/>
    <xf numFmtId="0" fontId="0" fillId="0" borderId="5" xfId="0" applyBorder="1" applyAlignment="1">
      <alignment horizontal="center"/>
    </xf>
    <xf numFmtId="4" fontId="0" fillId="0" borderId="16" xfId="0" applyNumberFormat="1" applyBorder="1"/>
    <xf numFmtId="0" fontId="0" fillId="0" borderId="17" xfId="0" applyBorder="1"/>
    <xf numFmtId="0" fontId="0" fillId="0" borderId="18" xfId="0" applyBorder="1"/>
    <xf numFmtId="164" fontId="0" fillId="0" borderId="18" xfId="0" applyNumberFormat="1" applyBorder="1"/>
    <xf numFmtId="164" fontId="0" fillId="0" borderId="19" xfId="0" applyNumberFormat="1" applyBorder="1"/>
    <xf numFmtId="0" fontId="1" fillId="0" borderId="20" xfId="0" applyFont="1" applyBorder="1"/>
    <xf numFmtId="0" fontId="1" fillId="0" borderId="21" xfId="0" applyFont="1" applyBorder="1"/>
    <xf numFmtId="4" fontId="1" fillId="0" borderId="21" xfId="0" applyNumberFormat="1" applyFont="1" applyBorder="1"/>
    <xf numFmtId="4" fontId="1" fillId="0" borderId="22" xfId="0" applyNumberFormat="1" applyFont="1" applyBorder="1"/>
    <xf numFmtId="0" fontId="1" fillId="2" borderId="23" xfId="0" applyFont="1" applyFill="1" applyBorder="1"/>
    <xf numFmtId="0" fontId="0" fillId="2" borderId="24" xfId="0" applyFill="1" applyBorder="1"/>
    <xf numFmtId="0" fontId="0" fillId="2" borderId="25" xfId="0" applyFill="1" applyBorder="1"/>
    <xf numFmtId="0" fontId="0" fillId="0" borderId="21" xfId="0" applyBorder="1"/>
    <xf numFmtId="4" fontId="0" fillId="0" borderId="5" xfId="0" applyNumberFormat="1" applyBorder="1"/>
    <xf numFmtId="4" fontId="0" fillId="0" borderId="18" xfId="0" applyNumberFormat="1" applyBorder="1"/>
    <xf numFmtId="4" fontId="0" fillId="0" borderId="19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7"/>
  <sheetViews>
    <sheetView tabSelected="1" topLeftCell="A28" zoomScaleNormal="100" workbookViewId="0">
      <selection activeCell="B19" sqref="B19"/>
    </sheetView>
  </sheetViews>
  <sheetFormatPr baseColWidth="10" defaultRowHeight="14.4" x14ac:dyDescent="0.3"/>
  <cols>
    <col min="1" max="1" width="33" customWidth="1"/>
    <col min="3" max="3" width="20.6640625" customWidth="1"/>
    <col min="4" max="4" width="21.33203125" style="6" customWidth="1"/>
  </cols>
  <sheetData>
    <row r="1" spans="1:258" ht="23.4" x14ac:dyDescent="0.45">
      <c r="A1" s="3" t="s">
        <v>0</v>
      </c>
      <c r="D1"/>
    </row>
    <row r="2" spans="1:258" ht="15" thickBot="1" x14ac:dyDescent="0.35">
      <c r="D2"/>
      <c r="F2" s="10"/>
    </row>
    <row r="3" spans="1:258" s="1" customFormat="1" x14ac:dyDescent="0.3">
      <c r="A3" s="16" t="s">
        <v>14</v>
      </c>
      <c r="B3" s="13" t="s">
        <v>1</v>
      </c>
      <c r="C3" s="14">
        <v>42369</v>
      </c>
      <c r="D3" s="15">
        <v>42004</v>
      </c>
      <c r="E3"/>
      <c r="F3" s="10"/>
      <c r="G3"/>
      <c r="H3"/>
      <c r="I3"/>
      <c r="J3"/>
      <c r="K3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</row>
    <row r="4" spans="1:258" x14ac:dyDescent="0.3">
      <c r="A4" s="17" t="s">
        <v>2</v>
      </c>
      <c r="B4" s="18"/>
      <c r="C4" s="18"/>
      <c r="D4" s="19"/>
      <c r="F4" s="10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</row>
    <row r="5" spans="1:258" x14ac:dyDescent="0.3">
      <c r="A5" s="20" t="s">
        <v>3</v>
      </c>
      <c r="B5" s="21">
        <v>1030</v>
      </c>
      <c r="C5" s="22">
        <v>480348.86</v>
      </c>
      <c r="D5" s="23">
        <v>383919.05</v>
      </c>
      <c r="F5" s="10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</row>
    <row r="6" spans="1:258" x14ac:dyDescent="0.3">
      <c r="A6" s="20" t="s">
        <v>4</v>
      </c>
      <c r="B6" s="21">
        <v>1040</v>
      </c>
      <c r="C6" s="22">
        <v>520620.25</v>
      </c>
      <c r="D6" s="23">
        <v>512769.25</v>
      </c>
      <c r="F6" s="10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</row>
    <row r="7" spans="1:258" x14ac:dyDescent="0.3">
      <c r="A7" s="20" t="s">
        <v>5</v>
      </c>
      <c r="B7" s="18"/>
      <c r="C7" s="24">
        <f>SUM(C5:C6)</f>
        <v>1000969.11</v>
      </c>
      <c r="D7" s="25">
        <f>SUM(D5:D6)</f>
        <v>896688.3</v>
      </c>
      <c r="F7" s="10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</row>
    <row r="8" spans="1:258" x14ac:dyDescent="0.3">
      <c r="A8" s="20" t="s">
        <v>6</v>
      </c>
      <c r="B8" s="21">
        <v>1500</v>
      </c>
      <c r="C8" s="24">
        <v>39100</v>
      </c>
      <c r="D8" s="25">
        <v>38800</v>
      </c>
      <c r="F8" s="10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</row>
    <row r="9" spans="1:258" x14ac:dyDescent="0.3">
      <c r="A9" s="20" t="s">
        <v>34</v>
      </c>
      <c r="B9" s="21">
        <v>1467</v>
      </c>
      <c r="C9" s="24">
        <v>175000</v>
      </c>
      <c r="D9" s="25"/>
      <c r="F9" s="1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</row>
    <row r="10" spans="1:258" s="2" customFormat="1" x14ac:dyDescent="0.3">
      <c r="A10" s="26" t="s">
        <v>7</v>
      </c>
      <c r="B10" s="4"/>
      <c r="C10" s="27">
        <f>SUM(C7:C9)</f>
        <v>1215069.1099999999</v>
      </c>
      <c r="D10" s="28">
        <f>SUM(D7:D9)</f>
        <v>935488.3</v>
      </c>
      <c r="E10"/>
      <c r="F10" s="10"/>
      <c r="G10"/>
      <c r="H10"/>
      <c r="I10"/>
      <c r="J10"/>
      <c r="K10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</row>
    <row r="11" spans="1:258" x14ac:dyDescent="0.3">
      <c r="A11" s="17" t="s">
        <v>16</v>
      </c>
      <c r="B11" s="18"/>
      <c r="C11" s="18"/>
      <c r="D11" s="19"/>
      <c r="F11" s="10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</row>
    <row r="12" spans="1:258" x14ac:dyDescent="0.3">
      <c r="A12" s="29" t="s">
        <v>15</v>
      </c>
      <c r="B12" s="18"/>
      <c r="C12" s="18"/>
      <c r="D12" s="19"/>
      <c r="F12" s="10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</row>
    <row r="13" spans="1:258" x14ac:dyDescent="0.3">
      <c r="A13" s="20" t="s">
        <v>8</v>
      </c>
      <c r="B13" s="21">
        <v>2103</v>
      </c>
      <c r="C13" s="30"/>
      <c r="D13" s="31"/>
      <c r="F13" s="10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</row>
    <row r="14" spans="1:258" x14ac:dyDescent="0.3">
      <c r="A14" s="20" t="s">
        <v>9</v>
      </c>
      <c r="B14" s="21">
        <v>2102</v>
      </c>
      <c r="C14" s="30"/>
      <c r="D14" s="31"/>
      <c r="F14" s="10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</row>
    <row r="15" spans="1:258" x14ac:dyDescent="0.3">
      <c r="A15" s="20" t="s">
        <v>29</v>
      </c>
      <c r="B15" s="21">
        <v>2110</v>
      </c>
      <c r="C15" s="30"/>
      <c r="D15" s="31"/>
      <c r="F15" s="10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</row>
    <row r="16" spans="1:258" x14ac:dyDescent="0.3">
      <c r="A16" s="20" t="s">
        <v>30</v>
      </c>
      <c r="B16" s="21">
        <v>2120</v>
      </c>
      <c r="C16" s="30">
        <v>97695</v>
      </c>
      <c r="D16" s="31">
        <v>97695</v>
      </c>
      <c r="F16" s="10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</row>
    <row r="17" spans="1:258" x14ac:dyDescent="0.3">
      <c r="A17" s="20" t="s">
        <v>32</v>
      </c>
      <c r="B17" s="21">
        <v>2101</v>
      </c>
      <c r="C17" s="30"/>
      <c r="D17" s="31">
        <v>1282.25</v>
      </c>
      <c r="F17" s="10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</row>
    <row r="18" spans="1:258" x14ac:dyDescent="0.3">
      <c r="A18" s="20" t="s">
        <v>33</v>
      </c>
      <c r="B18" s="21">
        <v>2104</v>
      </c>
      <c r="C18" s="30"/>
      <c r="D18" s="31">
        <v>37460</v>
      </c>
      <c r="F18" s="10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</row>
    <row r="19" spans="1:258" ht="32.25" customHeight="1" x14ac:dyDescent="0.3">
      <c r="A19" s="29" t="s">
        <v>28</v>
      </c>
      <c r="B19" s="18"/>
      <c r="C19" s="30">
        <f>SUM(C13:C18)</f>
        <v>97695</v>
      </c>
      <c r="D19" s="31">
        <f>SUM(D13:D18)</f>
        <v>136437.25</v>
      </c>
      <c r="F19" s="10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</row>
    <row r="20" spans="1:258" ht="17.25" customHeight="1" x14ac:dyDescent="0.3">
      <c r="A20" s="29" t="s">
        <v>27</v>
      </c>
      <c r="B20" s="18"/>
      <c r="C20" s="18"/>
      <c r="D20" s="19"/>
      <c r="F20" s="10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</row>
    <row r="21" spans="1:258" x14ac:dyDescent="0.3">
      <c r="A21" s="20" t="s">
        <v>10</v>
      </c>
      <c r="B21" s="18"/>
      <c r="C21" s="7">
        <f>+C30</f>
        <v>554713.5</v>
      </c>
      <c r="D21" s="32">
        <f>+D30</f>
        <v>397110.5</v>
      </c>
      <c r="F21" s="10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</row>
    <row r="22" spans="1:258" x14ac:dyDescent="0.3">
      <c r="A22" s="20" t="s">
        <v>11</v>
      </c>
      <c r="B22" s="18"/>
      <c r="C22" s="24">
        <f>+C37</f>
        <v>562660.6100000001</v>
      </c>
      <c r="D22" s="25">
        <f>+D37</f>
        <v>401940.55000000005</v>
      </c>
      <c r="F22" s="10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</row>
    <row r="23" spans="1:258" x14ac:dyDescent="0.3">
      <c r="A23" s="20" t="s">
        <v>12</v>
      </c>
      <c r="B23" s="18"/>
      <c r="C23" s="24">
        <f>SUM(C21:C22)</f>
        <v>1117374.1100000001</v>
      </c>
      <c r="D23" s="25">
        <f>SUM(D21:D22)</f>
        <v>799051.05</v>
      </c>
      <c r="F23" s="10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</row>
    <row r="24" spans="1:258" s="2" customFormat="1" ht="15" thickBot="1" x14ac:dyDescent="0.35">
      <c r="A24" s="33" t="s">
        <v>13</v>
      </c>
      <c r="B24" s="34"/>
      <c r="C24" s="35">
        <f>C19+C23</f>
        <v>1215069.1100000001</v>
      </c>
      <c r="D24" s="36">
        <f>D19+D23</f>
        <v>935488.3</v>
      </c>
      <c r="E24"/>
      <c r="F24" s="10"/>
      <c r="G24"/>
      <c r="H24"/>
      <c r="I24"/>
      <c r="J24"/>
      <c r="K2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</row>
    <row r="25" spans="1:258" ht="15" thickBot="1" x14ac:dyDescent="0.35">
      <c r="D25"/>
      <c r="F25" s="10"/>
    </row>
    <row r="26" spans="1:258" x14ac:dyDescent="0.3">
      <c r="A26" s="12" t="s">
        <v>17</v>
      </c>
      <c r="B26" s="13"/>
      <c r="C26" s="14">
        <v>42369</v>
      </c>
      <c r="D26" s="15">
        <v>42004</v>
      </c>
      <c r="F26" s="10"/>
    </row>
    <row r="27" spans="1:258" x14ac:dyDescent="0.3">
      <c r="A27" s="37" t="s">
        <v>18</v>
      </c>
      <c r="B27" s="38">
        <v>2501</v>
      </c>
      <c r="C27" s="11">
        <f>+D30</f>
        <v>397110.5</v>
      </c>
      <c r="D27" s="39">
        <v>382296.5</v>
      </c>
      <c r="F27" s="8"/>
      <c r="H27" s="9"/>
    </row>
    <row r="28" spans="1:258" x14ac:dyDescent="0.3">
      <c r="A28" s="20" t="s">
        <v>19</v>
      </c>
      <c r="B28" s="21"/>
      <c r="C28" s="24"/>
      <c r="D28" s="25"/>
    </row>
    <row r="29" spans="1:258" x14ac:dyDescent="0.3">
      <c r="A29" s="40" t="s">
        <v>20</v>
      </c>
      <c r="B29" s="41"/>
      <c r="C29" s="42">
        <v>157603</v>
      </c>
      <c r="D29" s="43">
        <v>14814</v>
      </c>
    </row>
    <row r="30" spans="1:258" ht="15" thickBot="1" x14ac:dyDescent="0.35">
      <c r="A30" s="44" t="s">
        <v>21</v>
      </c>
      <c r="B30" s="45"/>
      <c r="C30" s="46">
        <f>SUM(C27:C29)</f>
        <v>554713.5</v>
      </c>
      <c r="D30" s="47">
        <f>D27+D28+D29</f>
        <v>397110.5</v>
      </c>
      <c r="G30" s="9"/>
    </row>
    <row r="31" spans="1:258" ht="15" thickBot="1" x14ac:dyDescent="0.35">
      <c r="D31"/>
    </row>
    <row r="32" spans="1:258" x14ac:dyDescent="0.3">
      <c r="A32" s="48" t="s">
        <v>22</v>
      </c>
      <c r="B32" s="49"/>
      <c r="C32" s="49"/>
      <c r="D32" s="50"/>
    </row>
    <row r="33" spans="1:4" x14ac:dyDescent="0.3">
      <c r="A33" s="37" t="s">
        <v>23</v>
      </c>
      <c r="B33" s="38">
        <v>2500</v>
      </c>
      <c r="C33" s="52">
        <f>D37</f>
        <v>401940.55000000005</v>
      </c>
      <c r="D33" s="39">
        <v>284119.45</v>
      </c>
    </row>
    <row r="34" spans="1:4" x14ac:dyDescent="0.3">
      <c r="A34" s="20" t="s">
        <v>24</v>
      </c>
      <c r="B34" s="18"/>
      <c r="C34" s="30"/>
      <c r="D34" s="31"/>
    </row>
    <row r="35" spans="1:4" x14ac:dyDescent="0.3">
      <c r="A35" s="20" t="s">
        <v>31</v>
      </c>
      <c r="B35" s="18"/>
      <c r="C35" s="30"/>
      <c r="D35" s="31"/>
    </row>
    <row r="36" spans="1:4" x14ac:dyDescent="0.3">
      <c r="A36" s="40" t="s">
        <v>25</v>
      </c>
      <c r="B36" s="41"/>
      <c r="C36" s="53">
        <v>160720.06</v>
      </c>
      <c r="D36" s="54">
        <v>117821.1</v>
      </c>
    </row>
    <row r="37" spans="1:4" ht="15" thickBot="1" x14ac:dyDescent="0.35">
      <c r="A37" s="44" t="s">
        <v>26</v>
      </c>
      <c r="B37" s="51"/>
      <c r="C37" s="46">
        <f>SUM(C33:C36)</f>
        <v>562660.6100000001</v>
      </c>
      <c r="D37" s="47">
        <f>SUM(D33:D36)</f>
        <v>401940.55000000005</v>
      </c>
    </row>
  </sheetData>
  <pageMargins left="0.7" right="0.7" top="0.78740157499999996" bottom="0.78740157499999996" header="0.3" footer="0.3"/>
  <pageSetup paperSize="9" orientation="portrait" r:id="rId1"/>
  <headerFooter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</dc:creator>
  <cp:lastModifiedBy>Live</cp:lastModifiedBy>
  <cp:lastPrinted>2016-01-28T12:51:47Z</cp:lastPrinted>
  <dcterms:created xsi:type="dcterms:W3CDTF">2014-01-01T15:21:58Z</dcterms:created>
  <dcterms:modified xsi:type="dcterms:W3CDTF">2016-01-30T09:18:42Z</dcterms:modified>
</cp:coreProperties>
</file>